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22000-22999\22223 Joe Owen NW WMCO MUD#2\02-PARCEL 25\Documents\Bidding\"/>
    </mc:Choice>
  </mc:AlternateContent>
  <xr:revisionPtr revIDLastSave="0" documentId="13_ncr:1_{9548B310-719E-4C72-9C5A-251CD5300447}" xr6:coauthVersionLast="47" xr6:coauthVersionMax="47" xr10:uidLastSave="{00000000-0000-0000-0000-000000000000}"/>
  <bookViews>
    <workbookView xWindow="6480" yWindow="3795" windowWidth="20400" windowHeight="13005" tabRatio="739" xr2:uid="{00000000-000D-0000-FFFF-FFFF00000000}"/>
  </bookViews>
  <sheets>
    <sheet name="Bid Quantities for Bidders" sheetId="7" r:id="rId1"/>
    <sheet name="Alternate 1 - Water" sheetId="9" r:id="rId2"/>
  </sheets>
  <definedNames>
    <definedName name="AddAltA">#N/A</definedName>
    <definedName name="AddAltB">#N/A</definedName>
    <definedName name="BaseBid">#N/A</definedName>
    <definedName name="_xlnm.Print_Area" localSheetId="1">'Alternate 1 - Water'!$A$1:$H$27</definedName>
    <definedName name="_xlnm.Print_Area" localSheetId="0">'Bid Quantities for Bidders'!$A$1:$H$85</definedName>
    <definedName name="_xlnm.Print_Titles" localSheetId="1">'Alternate 1 - Water'!$2:$3</definedName>
    <definedName name="_xlnm.Print_Titles" localSheetId="0">'Bid Quantities for Bidders'!$2:$3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7" l="1"/>
  <c r="G69" i="7"/>
  <c r="G70" i="7"/>
  <c r="G71" i="7"/>
  <c r="G72" i="7"/>
  <c r="G73" i="7"/>
  <c r="G74" i="7"/>
  <c r="G75" i="7"/>
  <c r="G76" i="7"/>
  <c r="G77" i="7"/>
  <c r="G78" i="7"/>
  <c r="G57" i="7"/>
  <c r="G58" i="7"/>
  <c r="G59" i="7"/>
  <c r="G60" i="7"/>
  <c r="G61" i="7"/>
  <c r="G62" i="7"/>
  <c r="G63" i="7"/>
  <c r="G64" i="7"/>
  <c r="G41" i="7"/>
  <c r="G42" i="7"/>
  <c r="G43" i="7"/>
  <c r="G44" i="7"/>
  <c r="G45" i="7"/>
  <c r="G46" i="7"/>
  <c r="G47" i="7"/>
  <c r="G54" i="7" s="1"/>
  <c r="G48" i="7"/>
  <c r="G49" i="7"/>
  <c r="G50" i="7"/>
  <c r="G51" i="7"/>
  <c r="G52" i="7"/>
  <c r="G53" i="7"/>
  <c r="G29" i="7"/>
  <c r="G30" i="7"/>
  <c r="G31" i="7"/>
  <c r="G32" i="7"/>
  <c r="G33" i="7"/>
  <c r="G34" i="7"/>
  <c r="G35" i="7"/>
  <c r="G36" i="7"/>
  <c r="G37" i="7"/>
  <c r="G17" i="7"/>
  <c r="G18" i="7"/>
  <c r="G19" i="7"/>
  <c r="G20" i="7"/>
  <c r="G21" i="7"/>
  <c r="G22" i="7"/>
  <c r="G23" i="7"/>
  <c r="G24" i="7"/>
  <c r="G25" i="7"/>
  <c r="G9" i="7"/>
  <c r="G10" i="7"/>
  <c r="G11" i="7"/>
  <c r="G12" i="7"/>
  <c r="G13" i="7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8" i="9"/>
  <c r="G81" i="7" l="1"/>
  <c r="G68" i="7"/>
  <c r="G65" i="7"/>
  <c r="G56" i="7"/>
  <c r="G40" i="7"/>
  <c r="G28" i="7"/>
  <c r="G16" i="7"/>
  <c r="G8" i="7"/>
  <c r="G83" i="7" l="1"/>
  <c r="G79" i="7"/>
  <c r="G66" i="7"/>
  <c r="G26" i="9"/>
  <c r="G38" i="7"/>
  <c r="G14" i="7"/>
  <c r="G26" i="7"/>
  <c r="G84" i="7" l="1"/>
</calcChain>
</file>

<file path=xl/sharedStrings.xml><?xml version="1.0" encoding="utf-8"?>
<sst xmlns="http://schemas.openxmlformats.org/spreadsheetml/2006/main" count="278" uniqueCount="183">
  <si>
    <t>Unit</t>
  </si>
  <si>
    <t>Unit Price</t>
  </si>
  <si>
    <t>Total</t>
  </si>
  <si>
    <t>LS</t>
  </si>
  <si>
    <t>VF</t>
  </si>
  <si>
    <t>TOTAL</t>
  </si>
  <si>
    <t>LF</t>
  </si>
  <si>
    <t>EA</t>
  </si>
  <si>
    <t>SY</t>
  </si>
  <si>
    <t>SF</t>
  </si>
  <si>
    <t>Furnish &amp; Install &amp; Remove Silt Fence, complete as detailed and specified</t>
  </si>
  <si>
    <t>Furnish &amp; Install &amp; Remove Stabilized Construction Entrance, complete as detailed and specified</t>
  </si>
  <si>
    <t>Furnish &amp; Install &amp; Remove 10’ Curb Inlet Protection, complete as detailed and specified</t>
  </si>
  <si>
    <t>Furnish &amp; Install &amp; Remove Tree Protection Fence, complete as detailed and specified</t>
  </si>
  <si>
    <t>Clearing and Grubbing, complete in place as detailed and specified</t>
  </si>
  <si>
    <t>Subgrade Preparation, complete in place as detailed and specified</t>
  </si>
  <si>
    <t>Furnish &amp; Install 8” Compacted Flex Base, complete in place as detailed and specified</t>
  </si>
  <si>
    <t>Furnish &amp; Install Curb Backfill, complete in place as detailed and specified</t>
  </si>
  <si>
    <t>Furnish &amp; Install 4” Mountable Curb and Gutter, complete in place as detailed and specified</t>
  </si>
  <si>
    <t>Furnish &amp; Install Ribbon Curb, complete in place as detailed and specified</t>
  </si>
  <si>
    <t>Furnish &amp; Install Curb Ramp, complete in place as detailed and specified</t>
  </si>
  <si>
    <t>Furnish &amp; Install Stop Sign and Street Name Signs, complete in place as detailed and specified</t>
  </si>
  <si>
    <t>Furnish &amp; Install 24" White Stop Bar, complete in place as detailed and specified</t>
  </si>
  <si>
    <t>Furnish &amp; Install End of Road Barricade, complete in place as detailed and specified</t>
  </si>
  <si>
    <t>Furnish &amp; Install Blue Reflectorized Buttons, complete in place as detailed and specified</t>
  </si>
  <si>
    <t>Furnish &amp; Install 18” CLASS III RCP (all depths), complete in place as detailed and specified</t>
  </si>
  <si>
    <t>Furnish &amp; Install 36” CLASS III RCP (all depths), complete in place as detailed and specified</t>
  </si>
  <si>
    <t>Furnish &amp; Install 42” CLASS III RCP (all depths), complete in place as detailed and specified</t>
  </si>
  <si>
    <t>Furnish &amp; Install &amp; Remove Trench Safety for Stormwater</t>
  </si>
  <si>
    <t>Furnish &amp; Install 4’ Diameter Stormwater Manhole (all depths), complete in place as detailed and specified</t>
  </si>
  <si>
    <t>Furnish &amp; Install 10’ Curb Inlet (all depths), complete in place as detailed and specified</t>
  </si>
  <si>
    <t>Furnish &amp; Install 8” C900 PVC DR-18 Water Line including pipe, fittings, restraints, and all other appurtenances (all depths), complete in place as detailed and specified</t>
  </si>
  <si>
    <t>Furnish &amp; Install 12” C900 PVC DR-18 Water Line including pipe, fittings, restraints, and all other appurtenances (all depths), complete in place as detailed and specified</t>
  </si>
  <si>
    <t>Furnish &amp; Install 8” Gate Valve and Box, complete in place as detailed and specified</t>
  </si>
  <si>
    <t>Furnish &amp; Install 12” Gate Valve and Box, complete in place as detailed and specified</t>
  </si>
  <si>
    <t>Connect to Existing Water Line</t>
  </si>
  <si>
    <t>Furnish &amp; Install 8” SDR-26 PVC 10'-12’, complete in place as detailed and specified</t>
  </si>
  <si>
    <t>Furnish and Install Double Water Service connection per detail, complete in place as detailed and specified</t>
  </si>
  <si>
    <t>Furnish and Install Single Water Service connection per detail, complete in place as detailed and specified</t>
  </si>
  <si>
    <t>Furnish and Install Double Wastewater Service connection per detail, complete in place as detailed and specified</t>
  </si>
  <si>
    <t>Furnish and Install Single Wastewater Service connection per detail, complete in place as detailed and specified</t>
  </si>
  <si>
    <t>Description of Item</t>
  </si>
  <si>
    <t>Connect to existing wastewater stub out</t>
  </si>
  <si>
    <t xml:space="preserve"> EROSION AND SEDIMENTATION CONTROL SUBTOTAL </t>
  </si>
  <si>
    <t xml:space="preserve">PAVEMENT AND SUBGRADE SUBTOTAL </t>
  </si>
  <si>
    <t xml:space="preserve">DRAINAGE IMPROVEMENTS SUBTOTAL </t>
  </si>
  <si>
    <t xml:space="preserve">WATER IMPROVEMENTS SUBTOTAL </t>
  </si>
  <si>
    <t xml:space="preserve"> MISCELLANEOUS SUBTOTAL </t>
  </si>
  <si>
    <t>Item No.</t>
  </si>
  <si>
    <t>Furnish and Install cap for future connection</t>
  </si>
  <si>
    <t>Furnish &amp; Install 24” CLASS III RCP (all depths), complete in place as detailed and specified</t>
  </si>
  <si>
    <t>Furnish &amp; Install 30” CLASS III RCP (all depths), complete in place as detailed and specified</t>
  </si>
  <si>
    <t>G. MISCELLANEOUS</t>
  </si>
  <si>
    <t xml:space="preserve">SIGNING, STRIPING, AND SITE IMPROVEMENTS SUBTOTAL </t>
  </si>
  <si>
    <t xml:space="preserve">WASTEWATER IMPROVEMENTS SUBTOTAL </t>
  </si>
  <si>
    <t>Furnish &amp; Install 4' diameter wastewater manhole (0'-8' depths), complete in place as detailed and specified</t>
  </si>
  <si>
    <t>Furnish &amp; Install 4' diameter wastewater manhole (extra depth), complete in place as detailed and specified</t>
  </si>
  <si>
    <t>Furnish &amp; Install &amp; Remove Trench Safety for Water/Irrigation</t>
  </si>
  <si>
    <t>Furnish &amp; Install &amp; Remove Trench Safety for Wastewater</t>
  </si>
  <si>
    <t>Furnish, Install, Maintain &amp; Remove Concrete Washout Basin, complete as detailed and specified</t>
  </si>
  <si>
    <t>Furnish Trench Safety Design for Water/ Irrigation</t>
  </si>
  <si>
    <t>Provide SWPPP Setup, Maintenance and Reporting</t>
  </si>
  <si>
    <t>Excavate material within project limits, as detailed and specified</t>
  </si>
  <si>
    <t>Furnish &amp; Install 4” SCH 40 PVC  Irrigation Sleeves, complete in place as detailed and specified</t>
  </si>
  <si>
    <t>COTTAGES AT PARMER RANCH</t>
  </si>
  <si>
    <t>BID SET</t>
  </si>
  <si>
    <t>Approx.</t>
  </si>
  <si>
    <t>Qty</t>
  </si>
  <si>
    <r>
      <t>A. EROSION AND SEDIMENTATION CONTROL</t>
    </r>
    <r>
      <rPr>
        <sz val="12"/>
        <rFont val="Arial"/>
        <family val="2"/>
      </rPr>
      <t> </t>
    </r>
  </si>
  <si>
    <t>A1</t>
  </si>
  <si>
    <t>A2</t>
  </si>
  <si>
    <t>A3</t>
  </si>
  <si>
    <t>A4</t>
  </si>
  <si>
    <t>A5</t>
  </si>
  <si>
    <t>A6</t>
  </si>
  <si>
    <t>B1</t>
  </si>
  <si>
    <t>B2</t>
  </si>
  <si>
    <t>Furnish &amp; Place Embankment within project limits, complete in place as detailed and specified</t>
  </si>
  <si>
    <t>B3</t>
  </si>
  <si>
    <t>B4</t>
  </si>
  <si>
    <t>B5</t>
  </si>
  <si>
    <t>B6</t>
  </si>
  <si>
    <t>Furnish &amp; Install 2” HMAC Type D Asphalt, complete in place as detailed and specified</t>
  </si>
  <si>
    <t>B7</t>
  </si>
  <si>
    <t>B8</t>
  </si>
  <si>
    <t>B9</t>
  </si>
  <si>
    <t>C. DRAINAGE IMPROVEMENTS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</si>
  <si>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</si>
  <si>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</si>
  <si>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</si>
  <si>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</si>
  <si>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</si>
  <si>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</si>
  <si>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</si>
  <si>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</si>
  <si>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</si>
  <si>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Furnish &amp; Install 5’x5’ Junction Box with Stormwater Manhole (all depths), complete in place as detailed and specified</t>
  </si>
  <si>
    <t>C10</t>
  </si>
  <si>
    <t>Furnish &amp; Install 6’x6’ Junction Box with Stormwater Manhole (all depths), complete in place as detailed and specified</t>
  </si>
  <si>
    <t>D. WATER IMPROVEMENTS</t>
  </si>
  <si>
    <t>D1</t>
  </si>
  <si>
    <t>D2</t>
  </si>
  <si>
    <t>D5</t>
  </si>
  <si>
    <t>D6</t>
  </si>
  <si>
    <t>D7</t>
  </si>
  <si>
    <t>D10</t>
  </si>
  <si>
    <t>Furnish &amp; Install Fire Hydrant Assembly with 6” Gate Valve, complete in place as detailed and specified</t>
  </si>
  <si>
    <t>D11</t>
  </si>
  <si>
    <t>D12</t>
  </si>
  <si>
    <t>D13</t>
  </si>
  <si>
    <t>D14</t>
  </si>
  <si>
    <t>Furnish and Install 8” full circle tapping sleeve and 8” gate valve (existing 12” water service)</t>
  </si>
  <si>
    <t>E. WASTEWATER IMPROVEMENTS</t>
  </si>
  <si>
    <t>E1</t>
  </si>
  <si>
    <t>Furnish &amp; Install 8” SDR-26 PVC 0'-8’, complete in place as detailed and specified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</si>
  <si>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</si>
  <si>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</si>
  <si>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</si>
  <si>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</si>
  <si>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</si>
  <si>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</si>
  <si>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</si>
  <si>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</si>
  <si>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</si>
  <si>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F. SIGNING, STRIPING, AND SITE IMPROVEMENTS</t>
  </si>
  <si>
    <t>F1</t>
  </si>
  <si>
    <t>F2</t>
  </si>
  <si>
    <t>F3</t>
  </si>
  <si>
    <t>F4</t>
  </si>
  <si>
    <t>F5</t>
  </si>
  <si>
    <t>F6</t>
  </si>
  <si>
    <t>Furnish &amp; Install &amp; Maintain Traffic Control at Connection to Parmer Ranch Blvd.</t>
  </si>
  <si>
    <t>G1</t>
  </si>
  <si>
    <t>G2</t>
  </si>
  <si>
    <t>Mobility and Move-In Related Expenses, Bonds, and Insurance, not to exceed 5% of Total Bid</t>
  </si>
  <si>
    <t>ALTERNATE 1 – WATER EXHIBIT</t>
  </si>
  <si>
    <t>ALTERNATE 1 – D. WATER IMPROVEMENTS</t>
  </si>
  <si>
    <t>ALT D1</t>
  </si>
  <si>
    <t>ALT D2</t>
  </si>
  <si>
    <t>Furnish &amp; Install 6” C900 PVC DR-18 Water Line including pipe, fittings, restraints, and all other appurtenances (all depths), complete in place as detailed and specified</t>
  </si>
  <si>
    <t>ALT D3</t>
  </si>
  <si>
    <t>Furnish &amp; Install 3” SCH 80 PVC Water Line including pipe, fittings, restraints, and all other appurtenances (all depths), complete in place as detailed and specified</t>
  </si>
  <si>
    <t>ALT D4</t>
  </si>
  <si>
    <t>ALT D5</t>
  </si>
  <si>
    <t>Furnish &amp; Install 6” Gate Valve and Box, complete in place as detailed and specified</t>
  </si>
  <si>
    <t>ALT D6</t>
  </si>
  <si>
    <t>Furnish &amp; Install 3” Gate Valve and Box, complete in place as detailed and specified</t>
  </si>
  <si>
    <t>ALT D7</t>
  </si>
  <si>
    <t>ALT D8</t>
  </si>
  <si>
    <t>ALTERNATE 1 – WATER IMPROVEMENTS TOTAL</t>
  </si>
  <si>
    <t>Furnish &amp; Install Landscaping Connection/Service including 3" Irrigation Meter, Backflow Preventor, and 3" Gate Valve, complete in place as detailed and specified</t>
  </si>
  <si>
    <t>F7</t>
  </si>
  <si>
    <t>Furnish &amp; Install Tree Well, complete in place as detailed and specified</t>
  </si>
  <si>
    <t>Furnish &amp; Install Fire Lane Striping, complete in place as detailed and specified</t>
  </si>
  <si>
    <t>F8</t>
  </si>
  <si>
    <t>Furnish &amp; Install Right-Turn Lane Striping, complete in place as detailed and specified</t>
  </si>
  <si>
    <t>F9</t>
  </si>
  <si>
    <t>Furnish &amp; Install GrassPave2 and 8" Compacted Base Material, complete in place as detailed and specified</t>
  </si>
  <si>
    <t>Furnish &amp; Install Revegetation, complete in place as detailed and specified</t>
  </si>
  <si>
    <t>Furnish &amp; Install 6” Double Check Detector Assembly, complete in place as detailed and specified</t>
  </si>
  <si>
    <t>Furnish &amp; Install 3” Meter with Vault, complete in place as detailed and specified</t>
  </si>
  <si>
    <t>Furnish &amp; Install 8” DR-26 PVC 8'-10’, complete in place as detailed and specified</t>
  </si>
  <si>
    <t>Furnish &amp; Install 8” DR-26 PVC 10'-12’, complete in place as detailed and specified</t>
  </si>
  <si>
    <t>Furnish &amp; Install Curb Stops, complete in place as detailed and specified</t>
  </si>
  <si>
    <t>ALT D9</t>
  </si>
  <si>
    <t>ALT D10</t>
  </si>
  <si>
    <t>ALT D11</t>
  </si>
  <si>
    <t>ALT D12</t>
  </si>
  <si>
    <t>ALT D13</t>
  </si>
  <si>
    <t>ALT D14</t>
  </si>
  <si>
    <t>ALT D15</t>
  </si>
  <si>
    <t>ALT D16</t>
  </si>
  <si>
    <t>ALT D17</t>
  </si>
  <si>
    <t>ALT D18</t>
  </si>
  <si>
    <t>D3</t>
  </si>
  <si>
    <t>D4</t>
  </si>
  <si>
    <t>D8</t>
  </si>
  <si>
    <t>D9</t>
  </si>
  <si>
    <t>B10</t>
  </si>
  <si>
    <t>F10</t>
  </si>
  <si>
    <t>F11</t>
  </si>
  <si>
    <t> B. PAVEMENT AND SUBGRADE</t>
  </si>
  <si>
    <t>Furnish &amp; Install Fire Lane Signs, complete in place as detailed and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</si>
</sst>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b/>
      <i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Border="1" applyAlignment="1"/>
    <xf numFmtId="0" fontId="0" fillId="0" borderId="0" xfId="0" applyAlignment="1"/>
    <xf numFmtId="0" fontId="6" fillId="0" borderId="0" xfId="0" applyFont="1" applyFill="1" applyBorder="1" applyAlignme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4" fontId="3" fillId="0" borderId="15" xfId="1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44" fontId="3" fillId="0" borderId="13" xfId="1" applyFont="1" applyBorder="1" applyAlignment="1">
      <alignment vertical="center"/>
    </xf>
    <xf numFmtId="44" fontId="3" fillId="0" borderId="14" xfId="1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8" fillId="0" borderId="13" xfId="1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S85"/>
  <sheetViews>
    <sheetView tabSelected="1" view="pageBreakPreview" topLeftCell="A69" zoomScale="70" zoomScaleNormal="100" zoomScaleSheetLayoutView="70" workbookViewId="0">
      <selection activeCell="C74" sqref="C74"/>
    </sheetView>
  </sheetViews>
  <sheetFormatPr defaultRowHeight="12.75" x14ac:dyDescent="0.2"/>
  <cols>
    <col min="1" max="1" width="2.7109375" customWidth="1"/>
    <col min="2" max="2" width="11.140625" bestFit="1" customWidth="1"/>
    <col min="3" max="3" width="43.85546875" style="12" bestFit="1" customWidth="1"/>
    <col min="4" max="4" width="17.140625" bestFit="1" customWidth="1"/>
    <col min="5" max="5" width="6.85546875" bestFit="1" customWidth="1"/>
    <col min="6" max="7" width="18.7109375" style="2" customWidth="1"/>
    <col min="8" max="8" width="2.7109375" style="2" customWidth="1"/>
  </cols>
  <sheetData>
    <row r="1" spans="2:19" ht="13.5" thickBot="1" x14ac:dyDescent="0.25">
      <c r="F1"/>
      <c r="G1"/>
      <c r="H1"/>
    </row>
    <row r="2" spans="2:19" s="4" customFormat="1" ht="72.75" customHeight="1" thickBot="1" x14ac:dyDescent="0.3">
      <c r="B2" s="53" t="s">
        <v>64</v>
      </c>
      <c r="C2" s="54"/>
      <c r="D2" s="54"/>
      <c r="E2" s="54"/>
      <c r="F2" s="54"/>
      <c r="G2" s="55"/>
      <c r="H2" s="3"/>
    </row>
    <row r="3" spans="2:19" s="4" customFormat="1" ht="15.75" customHeight="1" x14ac:dyDescent="0.2">
      <c r="B3" s="56" t="s">
        <v>65</v>
      </c>
      <c r="C3" s="57"/>
      <c r="D3" s="57"/>
      <c r="E3" s="57"/>
      <c r="F3" s="57"/>
      <c r="G3" s="58"/>
      <c r="H3" s="5"/>
    </row>
    <row r="4" spans="2:19" s="4" customFormat="1" ht="16.5" thickBot="1" x14ac:dyDescent="0.25">
      <c r="B4" s="59">
        <v>44429</v>
      </c>
      <c r="C4" s="60"/>
      <c r="D4" s="60"/>
      <c r="E4" s="60"/>
      <c r="F4" s="60"/>
      <c r="G4" s="61"/>
      <c r="H4" s="6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s="4" customFormat="1" ht="15" x14ac:dyDescent="0.2">
      <c r="B5" s="62" t="s">
        <v>48</v>
      </c>
      <c r="C5" s="64" t="s">
        <v>41</v>
      </c>
      <c r="D5" s="44" t="s">
        <v>66</v>
      </c>
      <c r="E5" s="62" t="s">
        <v>0</v>
      </c>
      <c r="F5" s="62" t="s">
        <v>1</v>
      </c>
      <c r="G5" s="62" t="s">
        <v>2</v>
      </c>
      <c r="H5" s="6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2:19" s="4" customFormat="1" ht="15.75" thickBot="1" x14ac:dyDescent="0.25">
      <c r="B6" s="63"/>
      <c r="C6" s="65"/>
      <c r="D6" s="45" t="s">
        <v>67</v>
      </c>
      <c r="E6" s="63"/>
      <c r="F6" s="63"/>
      <c r="G6" s="63"/>
      <c r="H6" s="6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19" s="4" customFormat="1" ht="16.5" thickBot="1" x14ac:dyDescent="0.25">
      <c r="B7" s="66" t="s">
        <v>68</v>
      </c>
      <c r="C7" s="67"/>
      <c r="D7" s="67"/>
      <c r="E7" s="67"/>
      <c r="F7" s="67"/>
      <c r="G7" s="68"/>
      <c r="H7" s="6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2:19" s="4" customFormat="1" ht="30.75" thickBot="1" x14ac:dyDescent="0.25">
      <c r="B8" s="19" t="s">
        <v>69</v>
      </c>
      <c r="C8" s="26" t="s">
        <v>10</v>
      </c>
      <c r="D8" s="20">
        <v>2747</v>
      </c>
      <c r="E8" s="21" t="s">
        <v>6</v>
      </c>
      <c r="F8" s="32"/>
      <c r="G8" s="30">
        <f>D8*F8</f>
        <v>0</v>
      </c>
      <c r="H8" s="6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2:19" s="4" customFormat="1" ht="45.75" thickBot="1" x14ac:dyDescent="0.25">
      <c r="B9" s="19" t="s">
        <v>70</v>
      </c>
      <c r="C9" s="26" t="s">
        <v>11</v>
      </c>
      <c r="D9" s="22">
        <v>2</v>
      </c>
      <c r="E9" s="21" t="s">
        <v>7</v>
      </c>
      <c r="F9" s="32"/>
      <c r="G9" s="30">
        <f t="shared" ref="G9:G13" si="0">D9*F9</f>
        <v>0</v>
      </c>
      <c r="H9" s="6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2:19" s="4" customFormat="1" ht="45.75" thickBot="1" x14ac:dyDescent="0.25">
      <c r="B10" s="19" t="s">
        <v>71</v>
      </c>
      <c r="C10" s="26" t="s">
        <v>12</v>
      </c>
      <c r="D10" s="22">
        <v>15</v>
      </c>
      <c r="E10" s="21" t="s">
        <v>7</v>
      </c>
      <c r="F10" s="32"/>
      <c r="G10" s="30">
        <f t="shared" si="0"/>
        <v>0</v>
      </c>
      <c r="H10" s="6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2:19" s="4" customFormat="1" ht="45.75" thickBot="1" x14ac:dyDescent="0.25">
      <c r="B11" s="19" t="s">
        <v>72</v>
      </c>
      <c r="C11" s="26" t="s">
        <v>13</v>
      </c>
      <c r="D11" s="20">
        <v>4623</v>
      </c>
      <c r="E11" s="21" t="s">
        <v>6</v>
      </c>
      <c r="F11" s="32"/>
      <c r="G11" s="30">
        <f t="shared" si="0"/>
        <v>0</v>
      </c>
      <c r="H11" s="6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2:19" s="4" customFormat="1" ht="30.75" thickBot="1" x14ac:dyDescent="0.25">
      <c r="B12" s="19" t="s">
        <v>73</v>
      </c>
      <c r="C12" s="26" t="s">
        <v>14</v>
      </c>
      <c r="D12" s="20">
        <v>68376</v>
      </c>
      <c r="E12" s="21" t="s">
        <v>8</v>
      </c>
      <c r="F12" s="32"/>
      <c r="G12" s="30">
        <f t="shared" si="0"/>
        <v>0</v>
      </c>
      <c r="H12" s="6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s="4" customFormat="1" ht="45.75" thickBot="1" x14ac:dyDescent="0.25">
      <c r="B13" s="23" t="s">
        <v>74</v>
      </c>
      <c r="C13" s="46" t="s">
        <v>59</v>
      </c>
      <c r="D13" s="24">
        <v>1</v>
      </c>
      <c r="E13" s="25" t="s">
        <v>3</v>
      </c>
      <c r="F13" s="33"/>
      <c r="G13" s="30">
        <f t="shared" si="0"/>
        <v>0</v>
      </c>
      <c r="H13" s="6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s="4" customFormat="1" ht="17.25" thickTop="1" thickBot="1" x14ac:dyDescent="0.25">
      <c r="B14" s="69" t="s">
        <v>43</v>
      </c>
      <c r="C14" s="70"/>
      <c r="D14" s="70"/>
      <c r="E14" s="70"/>
      <c r="F14" s="71"/>
      <c r="G14" s="31">
        <f>SUM(G8:G13)</f>
        <v>0</v>
      </c>
      <c r="H14" s="6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2:19" s="9" customFormat="1" ht="16.5" thickBot="1" x14ac:dyDescent="0.25">
      <c r="B15" s="66" t="s">
        <v>181</v>
      </c>
      <c r="C15" s="67"/>
      <c r="D15" s="67"/>
      <c r="E15" s="67"/>
      <c r="F15" s="67"/>
      <c r="G15" s="68"/>
      <c r="H15" s="6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2:19" s="9" customFormat="1" ht="30.75" thickBot="1" x14ac:dyDescent="0.25">
      <c r="B16" s="19" t="s">
        <v>75</v>
      </c>
      <c r="C16" s="26" t="s">
        <v>62</v>
      </c>
      <c r="D16" s="27">
        <v>1</v>
      </c>
      <c r="E16" s="28" t="s">
        <v>3</v>
      </c>
      <c r="F16" s="32"/>
      <c r="G16" s="30">
        <f>D16*F16</f>
        <v>0</v>
      </c>
      <c r="H16" s="6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s="9" customFormat="1" ht="45.75" thickBot="1" x14ac:dyDescent="0.25">
      <c r="B17" s="19" t="s">
        <v>76</v>
      </c>
      <c r="C17" s="26" t="s">
        <v>77</v>
      </c>
      <c r="D17" s="27">
        <v>1</v>
      </c>
      <c r="E17" s="28" t="s">
        <v>3</v>
      </c>
      <c r="F17" s="32"/>
      <c r="G17" s="30">
        <f t="shared" ref="G17:G25" si="1">D17*F17</f>
        <v>0</v>
      </c>
      <c r="H17" s="6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2:19" s="9" customFormat="1" ht="30.75" thickBot="1" x14ac:dyDescent="0.25">
      <c r="B18" s="19" t="s">
        <v>78</v>
      </c>
      <c r="C18" s="26" t="s">
        <v>15</v>
      </c>
      <c r="D18" s="29">
        <v>11932</v>
      </c>
      <c r="E18" s="28" t="s">
        <v>8</v>
      </c>
      <c r="F18" s="32"/>
      <c r="G18" s="30">
        <f t="shared" si="1"/>
        <v>0</v>
      </c>
      <c r="H18" s="6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2:19" s="9" customFormat="1" ht="45.75" thickBot="1" x14ac:dyDescent="0.25">
      <c r="B19" s="19" t="s">
        <v>79</v>
      </c>
      <c r="C19" s="26" t="s">
        <v>16</v>
      </c>
      <c r="D19" s="29">
        <v>11932</v>
      </c>
      <c r="E19" s="28" t="s">
        <v>8</v>
      </c>
      <c r="F19" s="32"/>
      <c r="G19" s="30">
        <f t="shared" si="1"/>
        <v>0</v>
      </c>
      <c r="H19" s="6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2:19" s="9" customFormat="1" ht="30.75" thickBot="1" x14ac:dyDescent="0.25">
      <c r="B20" s="19" t="s">
        <v>80</v>
      </c>
      <c r="C20" s="26" t="s">
        <v>17</v>
      </c>
      <c r="D20" s="29">
        <v>6232</v>
      </c>
      <c r="E20" s="28" t="s">
        <v>6</v>
      </c>
      <c r="F20" s="32"/>
      <c r="G20" s="30">
        <f t="shared" si="1"/>
        <v>0</v>
      </c>
      <c r="H20" s="6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2:19" s="4" customFormat="1" ht="45.75" thickBot="1" x14ac:dyDescent="0.25">
      <c r="B21" s="19" t="s">
        <v>81</v>
      </c>
      <c r="C21" s="26" t="s">
        <v>82</v>
      </c>
      <c r="D21" s="29">
        <v>9879</v>
      </c>
      <c r="E21" s="28" t="s">
        <v>8</v>
      </c>
      <c r="F21" s="32"/>
      <c r="G21" s="30">
        <f t="shared" si="1"/>
        <v>0</v>
      </c>
      <c r="H21" s="6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2:19" s="42" customFormat="1" ht="45.75" thickBot="1" x14ac:dyDescent="0.25">
      <c r="B22" s="19" t="s">
        <v>83</v>
      </c>
      <c r="C22" s="26" t="s">
        <v>157</v>
      </c>
      <c r="D22" s="29">
        <v>190</v>
      </c>
      <c r="E22" s="28" t="s">
        <v>8</v>
      </c>
      <c r="F22" s="32"/>
      <c r="G22" s="30">
        <f t="shared" si="1"/>
        <v>0</v>
      </c>
      <c r="H22" s="41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4" customFormat="1" ht="45.75" thickBot="1" x14ac:dyDescent="0.25">
      <c r="B23" s="19" t="s">
        <v>84</v>
      </c>
      <c r="C23" s="26" t="s">
        <v>18</v>
      </c>
      <c r="D23" s="29">
        <v>5984</v>
      </c>
      <c r="E23" s="28" t="s">
        <v>6</v>
      </c>
      <c r="F23" s="32"/>
      <c r="G23" s="30">
        <f t="shared" si="1"/>
        <v>0</v>
      </c>
      <c r="H23" s="6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s="4" customFormat="1" ht="30.75" thickBot="1" x14ac:dyDescent="0.25">
      <c r="B24" s="19" t="s">
        <v>85</v>
      </c>
      <c r="C24" s="26" t="s">
        <v>19</v>
      </c>
      <c r="D24" s="27">
        <v>898</v>
      </c>
      <c r="E24" s="28" t="s">
        <v>6</v>
      </c>
      <c r="F24" s="32"/>
      <c r="G24" s="30">
        <f t="shared" si="1"/>
        <v>0</v>
      </c>
      <c r="H24" s="6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s="4" customFormat="1" ht="30.75" thickBot="1" x14ac:dyDescent="0.25">
      <c r="B25" s="19" t="s">
        <v>178</v>
      </c>
      <c r="C25" s="26" t="s">
        <v>20</v>
      </c>
      <c r="D25" s="27">
        <v>3</v>
      </c>
      <c r="E25" s="28" t="s">
        <v>7</v>
      </c>
      <c r="F25" s="32"/>
      <c r="G25" s="30">
        <f t="shared" si="1"/>
        <v>0</v>
      </c>
      <c r="H25" s="6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2:19" s="4" customFormat="1" ht="16.5" thickBot="1" x14ac:dyDescent="0.25">
      <c r="B26" s="72" t="s">
        <v>44</v>
      </c>
      <c r="C26" s="73"/>
      <c r="D26" s="73"/>
      <c r="E26" s="73"/>
      <c r="F26" s="74"/>
      <c r="G26" s="34">
        <f>SUM(G16:G25)</f>
        <v>0</v>
      </c>
      <c r="H26" s="6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2:19" s="4" customFormat="1" ht="16.5" thickBot="1" x14ac:dyDescent="0.25">
      <c r="B27" s="66" t="s">
        <v>86</v>
      </c>
      <c r="C27" s="67"/>
      <c r="D27" s="67"/>
      <c r="E27" s="67"/>
      <c r="F27" s="67"/>
      <c r="G27" s="68"/>
      <c r="H27" s="6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19" s="4" customFormat="1" ht="45.75" thickBot="1" x14ac:dyDescent="0.25">
      <c r="B28" s="19" t="s">
        <v>87</v>
      </c>
      <c r="C28" s="26" t="s">
        <v>25</v>
      </c>
      <c r="D28" s="27">
        <v>567</v>
      </c>
      <c r="E28" s="28" t="s">
        <v>6</v>
      </c>
      <c r="F28" s="32"/>
      <c r="G28" s="30">
        <f>D28*F28</f>
        <v>0</v>
      </c>
      <c r="H28" s="6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2:19" s="4" customFormat="1" ht="45.75" thickBot="1" x14ac:dyDescent="0.25">
      <c r="B29" s="19" t="s">
        <v>88</v>
      </c>
      <c r="C29" s="26" t="s">
        <v>50</v>
      </c>
      <c r="D29" s="27">
        <v>1019</v>
      </c>
      <c r="E29" s="28" t="s">
        <v>6</v>
      </c>
      <c r="F29" s="32"/>
      <c r="G29" s="30">
        <f t="shared" ref="G29:G37" si="2">D29*F29</f>
        <v>0</v>
      </c>
      <c r="H29" s="6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2:19" s="4" customFormat="1" ht="45.75" thickBot="1" x14ac:dyDescent="0.25">
      <c r="B30" s="19" t="s">
        <v>89</v>
      </c>
      <c r="C30" s="26" t="s">
        <v>51</v>
      </c>
      <c r="D30" s="27">
        <v>477</v>
      </c>
      <c r="E30" s="28" t="s">
        <v>6</v>
      </c>
      <c r="F30" s="32"/>
      <c r="G30" s="30">
        <f t="shared" si="2"/>
        <v>0</v>
      </c>
      <c r="H30" s="6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19" s="4" customFormat="1" ht="45.75" thickBot="1" x14ac:dyDescent="0.25">
      <c r="B31" s="19" t="s">
        <v>90</v>
      </c>
      <c r="C31" s="26" t="s">
        <v>26</v>
      </c>
      <c r="D31" s="27">
        <v>222</v>
      </c>
      <c r="E31" s="28" t="s">
        <v>6</v>
      </c>
      <c r="F31" s="32"/>
      <c r="G31" s="30">
        <f t="shared" si="2"/>
        <v>0</v>
      </c>
      <c r="H31" s="6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s="4" customFormat="1" ht="45.75" thickBot="1" x14ac:dyDescent="0.25">
      <c r="B32" s="19" t="s">
        <v>91</v>
      </c>
      <c r="C32" s="26" t="s">
        <v>27</v>
      </c>
      <c r="D32" s="27">
        <v>381</v>
      </c>
      <c r="E32" s="28" t="s">
        <v>6</v>
      </c>
      <c r="F32" s="32"/>
      <c r="G32" s="30">
        <f t="shared" si="2"/>
        <v>0</v>
      </c>
      <c r="H32" s="6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2:19" s="4" customFormat="1" ht="30.75" thickBot="1" x14ac:dyDescent="0.25">
      <c r="B33" s="19" t="s">
        <v>92</v>
      </c>
      <c r="C33" s="26" t="s">
        <v>28</v>
      </c>
      <c r="D33" s="29">
        <v>2666</v>
      </c>
      <c r="E33" s="28" t="s">
        <v>6</v>
      </c>
      <c r="F33" s="32"/>
      <c r="G33" s="30">
        <f t="shared" si="2"/>
        <v>0</v>
      </c>
      <c r="H33" s="6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19" s="4" customFormat="1" ht="45.75" thickBot="1" x14ac:dyDescent="0.25">
      <c r="B34" s="19" t="s">
        <v>93</v>
      </c>
      <c r="C34" s="26" t="s">
        <v>29</v>
      </c>
      <c r="D34" s="27">
        <v>1</v>
      </c>
      <c r="E34" s="28" t="s">
        <v>7</v>
      </c>
      <c r="F34" s="32"/>
      <c r="G34" s="30">
        <f t="shared" si="2"/>
        <v>0</v>
      </c>
      <c r="H34" s="6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19" s="4" customFormat="1" ht="60.75" thickBot="1" x14ac:dyDescent="0.25">
      <c r="B35" s="19" t="s">
        <v>94</v>
      </c>
      <c r="C35" s="26" t="s">
        <v>96</v>
      </c>
      <c r="D35" s="27">
        <v>4</v>
      </c>
      <c r="E35" s="28" t="s">
        <v>7</v>
      </c>
      <c r="F35" s="32"/>
      <c r="G35" s="30">
        <f t="shared" si="2"/>
        <v>0</v>
      </c>
      <c r="H35" s="6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2:19" s="4" customFormat="1" ht="60.75" thickBot="1" x14ac:dyDescent="0.25">
      <c r="B36" s="19" t="s">
        <v>95</v>
      </c>
      <c r="C36" s="26" t="s">
        <v>98</v>
      </c>
      <c r="D36" s="27">
        <v>1</v>
      </c>
      <c r="E36" s="28" t="s">
        <v>7</v>
      </c>
      <c r="F36" s="32"/>
      <c r="G36" s="30">
        <f t="shared" si="2"/>
        <v>0</v>
      </c>
      <c r="H36" s="6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s="4" customFormat="1" ht="45.75" thickBot="1" x14ac:dyDescent="0.25">
      <c r="B37" s="19" t="s">
        <v>97</v>
      </c>
      <c r="C37" s="26" t="s">
        <v>30</v>
      </c>
      <c r="D37" s="27">
        <v>15</v>
      </c>
      <c r="E37" s="28" t="s">
        <v>7</v>
      </c>
      <c r="F37" s="32"/>
      <c r="G37" s="30">
        <f t="shared" si="2"/>
        <v>0</v>
      </c>
      <c r="H37" s="6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s="4" customFormat="1" ht="16.5" thickBot="1" x14ac:dyDescent="0.25">
      <c r="B38" s="72" t="s">
        <v>45</v>
      </c>
      <c r="C38" s="73"/>
      <c r="D38" s="73"/>
      <c r="E38" s="73"/>
      <c r="F38" s="74"/>
      <c r="G38" s="34">
        <f>SUM(G28:G37)</f>
        <v>0</v>
      </c>
      <c r="H38" s="6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s="4" customFormat="1" ht="16.5" thickBot="1" x14ac:dyDescent="0.25">
      <c r="B39" s="66" t="s">
        <v>99</v>
      </c>
      <c r="C39" s="67"/>
      <c r="D39" s="67"/>
      <c r="E39" s="67"/>
      <c r="F39" s="67"/>
      <c r="G39" s="68"/>
      <c r="H39" s="6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2:19" s="4" customFormat="1" ht="75.75" thickBot="1" x14ac:dyDescent="0.25">
      <c r="B40" s="19" t="s">
        <v>100</v>
      </c>
      <c r="C40" s="26" t="s">
        <v>31</v>
      </c>
      <c r="D40" s="29">
        <v>3176</v>
      </c>
      <c r="E40" s="28" t="s">
        <v>6</v>
      </c>
      <c r="F40" s="32"/>
      <c r="G40" s="30">
        <f>D40*F40</f>
        <v>0</v>
      </c>
      <c r="H40" s="6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2:19" s="4" customFormat="1" ht="75.75" thickBot="1" x14ac:dyDescent="0.25">
      <c r="B41" s="19" t="s">
        <v>101</v>
      </c>
      <c r="C41" s="26" t="s">
        <v>32</v>
      </c>
      <c r="D41" s="27">
        <v>136</v>
      </c>
      <c r="E41" s="28" t="s">
        <v>6</v>
      </c>
      <c r="F41" s="32"/>
      <c r="G41" s="30">
        <f t="shared" ref="G41:G53" si="3">D41*F41</f>
        <v>0</v>
      </c>
      <c r="H41" s="6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2:19" s="4" customFormat="1" ht="45.75" thickBot="1" x14ac:dyDescent="0.25">
      <c r="B42" s="19" t="s">
        <v>174</v>
      </c>
      <c r="C42" s="26" t="s">
        <v>63</v>
      </c>
      <c r="D42" s="27">
        <v>550</v>
      </c>
      <c r="E42" s="28" t="s">
        <v>6</v>
      </c>
      <c r="F42" s="32"/>
      <c r="G42" s="30">
        <f t="shared" si="3"/>
        <v>0</v>
      </c>
      <c r="H42" s="6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2:19" s="4" customFormat="1" ht="45.75" thickBot="1" x14ac:dyDescent="0.25">
      <c r="B43" s="19" t="s">
        <v>175</v>
      </c>
      <c r="C43" s="26" t="s">
        <v>33</v>
      </c>
      <c r="D43" s="27">
        <v>8</v>
      </c>
      <c r="E43" s="28" t="s">
        <v>7</v>
      </c>
      <c r="F43" s="32"/>
      <c r="G43" s="30">
        <f t="shared" si="3"/>
        <v>0</v>
      </c>
      <c r="H43" s="6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2:19" s="4" customFormat="1" ht="45.75" thickBot="1" x14ac:dyDescent="0.25">
      <c r="B44" s="19" t="s">
        <v>102</v>
      </c>
      <c r="C44" s="26" t="s">
        <v>34</v>
      </c>
      <c r="D44" s="27">
        <v>1</v>
      </c>
      <c r="E44" s="28" t="s">
        <v>7</v>
      </c>
      <c r="F44" s="32"/>
      <c r="G44" s="30">
        <f t="shared" si="3"/>
        <v>0</v>
      </c>
      <c r="H44" s="6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2:19" s="4" customFormat="1" ht="45.75" thickBot="1" x14ac:dyDescent="0.25">
      <c r="B45" s="19" t="s">
        <v>103</v>
      </c>
      <c r="C45" s="26" t="s">
        <v>106</v>
      </c>
      <c r="D45" s="27">
        <v>8</v>
      </c>
      <c r="E45" s="28" t="s">
        <v>7</v>
      </c>
      <c r="F45" s="32"/>
      <c r="G45" s="30">
        <f t="shared" si="3"/>
        <v>0</v>
      </c>
      <c r="H45" s="6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2:19" s="4" customFormat="1" ht="30" x14ac:dyDescent="0.2">
      <c r="B46" s="19" t="s">
        <v>104</v>
      </c>
      <c r="C46" s="26" t="s">
        <v>57</v>
      </c>
      <c r="D46" s="29">
        <v>3862</v>
      </c>
      <c r="E46" s="28" t="s">
        <v>6</v>
      </c>
      <c r="F46" s="32"/>
      <c r="G46" s="30">
        <f t="shared" si="3"/>
        <v>0</v>
      </c>
      <c r="H46" s="6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2:19" s="4" customFormat="1" ht="30.75" thickBot="1" x14ac:dyDescent="0.25">
      <c r="B47" s="19" t="s">
        <v>176</v>
      </c>
      <c r="C47" s="26" t="s">
        <v>60</v>
      </c>
      <c r="D47" s="27">
        <v>1</v>
      </c>
      <c r="E47" s="28" t="s">
        <v>3</v>
      </c>
      <c r="F47" s="32"/>
      <c r="G47" s="30">
        <f t="shared" si="3"/>
        <v>0</v>
      </c>
      <c r="H47" s="6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2:19" s="4" customFormat="1" ht="15.75" thickBot="1" x14ac:dyDescent="0.25">
      <c r="B48" s="19" t="s">
        <v>177</v>
      </c>
      <c r="C48" s="26" t="s">
        <v>35</v>
      </c>
      <c r="D48" s="27">
        <v>2</v>
      </c>
      <c r="E48" s="28" t="s">
        <v>7</v>
      </c>
      <c r="F48" s="32"/>
      <c r="G48" s="30">
        <f t="shared" si="3"/>
        <v>0</v>
      </c>
      <c r="H48" s="6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2:19" s="4" customFormat="1" ht="30.75" thickBot="1" x14ac:dyDescent="0.25">
      <c r="B49" s="19" t="s">
        <v>105</v>
      </c>
      <c r="C49" s="26" t="s">
        <v>49</v>
      </c>
      <c r="D49" s="27">
        <v>2</v>
      </c>
      <c r="E49" s="28" t="s">
        <v>7</v>
      </c>
      <c r="F49" s="32"/>
      <c r="G49" s="30">
        <f t="shared" si="3"/>
        <v>0</v>
      </c>
      <c r="H49" s="6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2:19" s="4" customFormat="1" ht="45.75" thickBot="1" x14ac:dyDescent="0.25">
      <c r="B50" s="19" t="s">
        <v>107</v>
      </c>
      <c r="C50" s="26" t="s">
        <v>111</v>
      </c>
      <c r="D50" s="27">
        <v>1</v>
      </c>
      <c r="E50" s="28" t="s">
        <v>7</v>
      </c>
      <c r="F50" s="32"/>
      <c r="G50" s="30">
        <f t="shared" si="3"/>
        <v>0</v>
      </c>
      <c r="H50" s="6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2:19" s="4" customFormat="1" ht="45.75" thickBot="1" x14ac:dyDescent="0.25">
      <c r="B51" s="19" t="s">
        <v>108</v>
      </c>
      <c r="C51" s="26" t="s">
        <v>37</v>
      </c>
      <c r="D51" s="27">
        <v>29</v>
      </c>
      <c r="E51" s="28" t="s">
        <v>7</v>
      </c>
      <c r="F51" s="32"/>
      <c r="G51" s="30">
        <f t="shared" si="3"/>
        <v>0</v>
      </c>
      <c r="H51" s="6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2:19" s="4" customFormat="1" ht="45.75" thickBot="1" x14ac:dyDescent="0.25">
      <c r="B52" s="19" t="s">
        <v>109</v>
      </c>
      <c r="C52" s="26" t="s">
        <v>38</v>
      </c>
      <c r="D52" s="27">
        <v>20</v>
      </c>
      <c r="E52" s="28" t="s">
        <v>7</v>
      </c>
      <c r="F52" s="32"/>
      <c r="G52" s="30">
        <f t="shared" si="3"/>
        <v>0</v>
      </c>
      <c r="H52" s="6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2:19" s="4" customFormat="1" ht="75.75" thickBot="1" x14ac:dyDescent="0.25">
      <c r="B53" s="19" t="s">
        <v>110</v>
      </c>
      <c r="C53" s="26" t="s">
        <v>150</v>
      </c>
      <c r="D53" s="27">
        <v>1</v>
      </c>
      <c r="E53" s="28" t="s">
        <v>3</v>
      </c>
      <c r="F53" s="32"/>
      <c r="G53" s="30">
        <f t="shared" si="3"/>
        <v>0</v>
      </c>
      <c r="H53" s="6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s="4" customFormat="1" ht="16.5" thickBot="1" x14ac:dyDescent="0.25">
      <c r="B54" s="72" t="s">
        <v>46</v>
      </c>
      <c r="C54" s="73"/>
      <c r="D54" s="73"/>
      <c r="E54" s="73"/>
      <c r="F54" s="74"/>
      <c r="G54" s="34">
        <f>SUM(G40:G53)</f>
        <v>0</v>
      </c>
      <c r="H54" s="6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s="4" customFormat="1" ht="16.5" thickBot="1" x14ac:dyDescent="0.25">
      <c r="B55" s="66" t="s">
        <v>112</v>
      </c>
      <c r="C55" s="67"/>
      <c r="D55" s="67"/>
      <c r="E55" s="67"/>
      <c r="F55" s="67"/>
      <c r="G55" s="68"/>
      <c r="H55" s="6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s="4" customFormat="1" ht="45.75" thickBot="1" x14ac:dyDescent="0.25">
      <c r="B56" s="19" t="s">
        <v>113</v>
      </c>
      <c r="C56" s="26" t="s">
        <v>114</v>
      </c>
      <c r="D56" s="29">
        <v>2339</v>
      </c>
      <c r="E56" s="28" t="s">
        <v>6</v>
      </c>
      <c r="F56" s="32"/>
      <c r="G56" s="30">
        <f>D56*F56</f>
        <v>0</v>
      </c>
      <c r="H56" s="6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2:19" s="4" customFormat="1" ht="45.75" thickBot="1" x14ac:dyDescent="0.25">
      <c r="B57" s="19" t="s">
        <v>115</v>
      </c>
      <c r="C57" s="26" t="s">
        <v>36</v>
      </c>
      <c r="D57" s="27">
        <v>391</v>
      </c>
      <c r="E57" s="28" t="s">
        <v>6</v>
      </c>
      <c r="F57" s="32"/>
      <c r="G57" s="30">
        <f t="shared" ref="G57:G64" si="4">D57*F57</f>
        <v>0</v>
      </c>
      <c r="H57" s="6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2:19" s="4" customFormat="1" ht="45.75" thickBot="1" x14ac:dyDescent="0.25">
      <c r="B58" s="19" t="s">
        <v>116</v>
      </c>
      <c r="C58" s="26" t="s">
        <v>161</v>
      </c>
      <c r="D58" s="27">
        <v>40</v>
      </c>
      <c r="E58" s="28" t="s">
        <v>6</v>
      </c>
      <c r="F58" s="32"/>
      <c r="G58" s="30">
        <f t="shared" si="4"/>
        <v>0</v>
      </c>
      <c r="H58" s="6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2:19" s="4" customFormat="1" ht="45.75" thickBot="1" x14ac:dyDescent="0.25">
      <c r="B59" s="19" t="s">
        <v>117</v>
      </c>
      <c r="C59" s="26" t="s">
        <v>162</v>
      </c>
      <c r="D59" s="27">
        <v>20</v>
      </c>
      <c r="E59" s="28" t="s">
        <v>6</v>
      </c>
      <c r="F59" s="32"/>
      <c r="G59" s="30">
        <f t="shared" si="4"/>
        <v>0</v>
      </c>
      <c r="H59" s="6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s="4" customFormat="1" ht="45.75" thickBot="1" x14ac:dyDescent="0.25">
      <c r="B60" s="19" t="s">
        <v>118</v>
      </c>
      <c r="C60" s="26" t="s">
        <v>55</v>
      </c>
      <c r="D60" s="27">
        <v>15</v>
      </c>
      <c r="E60" s="28" t="s">
        <v>7</v>
      </c>
      <c r="F60" s="32"/>
      <c r="G60" s="30">
        <f t="shared" si="4"/>
        <v>0</v>
      </c>
      <c r="H60" s="6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2:19" s="4" customFormat="1" ht="45.75" thickBot="1" x14ac:dyDescent="0.25">
      <c r="B61" s="19" t="s">
        <v>119</v>
      </c>
      <c r="C61" s="26" t="s">
        <v>56</v>
      </c>
      <c r="D61" s="27">
        <v>11</v>
      </c>
      <c r="E61" s="28" t="s">
        <v>4</v>
      </c>
      <c r="F61" s="32"/>
      <c r="G61" s="30">
        <f t="shared" si="4"/>
        <v>0</v>
      </c>
      <c r="H61" s="6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19" s="4" customFormat="1" ht="30.75" thickBot="1" x14ac:dyDescent="0.25">
      <c r="B62" s="19" t="s">
        <v>120</v>
      </c>
      <c r="C62" s="26" t="s">
        <v>58</v>
      </c>
      <c r="D62" s="29">
        <v>2790</v>
      </c>
      <c r="E62" s="28" t="s">
        <v>6</v>
      </c>
      <c r="F62" s="32"/>
      <c r="G62" s="30">
        <f t="shared" si="4"/>
        <v>0</v>
      </c>
      <c r="H62" s="6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s="4" customFormat="1" ht="45.75" thickBot="1" x14ac:dyDescent="0.25">
      <c r="B63" s="19" t="s">
        <v>121</v>
      </c>
      <c r="C63" s="26" t="s">
        <v>39</v>
      </c>
      <c r="D63" s="27">
        <v>36</v>
      </c>
      <c r="E63" s="28" t="s">
        <v>7</v>
      </c>
      <c r="F63" s="32"/>
      <c r="G63" s="30">
        <f t="shared" si="4"/>
        <v>0</v>
      </c>
      <c r="H63" s="6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s="4" customFormat="1" ht="45.75" thickBot="1" x14ac:dyDescent="0.25">
      <c r="B64" s="19" t="s">
        <v>122</v>
      </c>
      <c r="C64" s="26" t="s">
        <v>40</v>
      </c>
      <c r="D64" s="27">
        <v>6</v>
      </c>
      <c r="E64" s="28" t="s">
        <v>7</v>
      </c>
      <c r="F64" s="32"/>
      <c r="G64" s="30">
        <f t="shared" si="4"/>
        <v>0</v>
      </c>
      <c r="H64" s="6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2:19" s="4" customFormat="1" ht="15.75" thickBot="1" x14ac:dyDescent="0.25">
      <c r="B65" s="19" t="s">
        <v>123</v>
      </c>
      <c r="C65" s="26" t="s">
        <v>42</v>
      </c>
      <c r="D65" s="27">
        <v>1</v>
      </c>
      <c r="E65" s="28" t="s">
        <v>7</v>
      </c>
      <c r="F65" s="32"/>
      <c r="G65" s="30">
        <f t="shared" ref="G65" si="5">D65*F65</f>
        <v>0</v>
      </c>
      <c r="H65" s="6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2:19" s="4" customFormat="1" ht="16.5" thickBot="1" x14ac:dyDescent="0.25">
      <c r="B66" s="72" t="s">
        <v>54</v>
      </c>
      <c r="C66" s="73"/>
      <c r="D66" s="73"/>
      <c r="E66" s="73"/>
      <c r="F66" s="74"/>
      <c r="G66" s="34">
        <f>SUM(G56:G65)</f>
        <v>0</v>
      </c>
      <c r="H66" s="6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2:19" s="4" customFormat="1" ht="16.5" thickBot="1" x14ac:dyDescent="0.25">
      <c r="B67" s="66" t="s">
        <v>124</v>
      </c>
      <c r="C67" s="67"/>
      <c r="D67" s="67"/>
      <c r="E67" s="67"/>
      <c r="F67" s="67"/>
      <c r="G67" s="68"/>
      <c r="H67" s="6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2:19" s="4" customFormat="1" ht="45.75" thickBot="1" x14ac:dyDescent="0.25">
      <c r="B68" s="19" t="s">
        <v>125</v>
      </c>
      <c r="C68" s="26" t="s">
        <v>21</v>
      </c>
      <c r="D68" s="27">
        <v>4</v>
      </c>
      <c r="E68" s="28" t="s">
        <v>7</v>
      </c>
      <c r="F68" s="32"/>
      <c r="G68" s="30">
        <f>D68*F68</f>
        <v>0</v>
      </c>
      <c r="H68" s="6"/>
      <c r="I68" s="9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2:19" s="4" customFormat="1" ht="45.75" thickBot="1" x14ac:dyDescent="0.25">
      <c r="B69" s="19" t="s">
        <v>126</v>
      </c>
      <c r="C69" s="26" t="s">
        <v>22</v>
      </c>
      <c r="D69" s="27">
        <v>48</v>
      </c>
      <c r="E69" s="28" t="s">
        <v>9</v>
      </c>
      <c r="F69" s="32"/>
      <c r="G69" s="30">
        <f t="shared" ref="G69:G78" si="6">D69*F69</f>
        <v>0</v>
      </c>
      <c r="H69" s="6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2:19" s="4" customFormat="1" ht="30.75" thickBot="1" x14ac:dyDescent="0.25">
      <c r="B70" s="19" t="s">
        <v>127</v>
      </c>
      <c r="C70" s="26" t="s">
        <v>163</v>
      </c>
      <c r="D70" s="27">
        <v>22</v>
      </c>
      <c r="E70" s="28" t="s">
        <v>7</v>
      </c>
      <c r="F70" s="32"/>
      <c r="G70" s="30">
        <f t="shared" si="6"/>
        <v>0</v>
      </c>
      <c r="H70" s="6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2:19" s="4" customFormat="1" ht="45.75" thickBot="1" x14ac:dyDescent="0.25">
      <c r="B71" s="19" t="s">
        <v>128</v>
      </c>
      <c r="C71" s="26" t="s">
        <v>153</v>
      </c>
      <c r="D71" s="29">
        <v>3287</v>
      </c>
      <c r="E71" s="28" t="s">
        <v>6</v>
      </c>
      <c r="F71" s="32"/>
      <c r="G71" s="30">
        <f t="shared" si="6"/>
        <v>0</v>
      </c>
      <c r="H71" s="6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2:19" s="4" customFormat="1" ht="45.75" thickBot="1" x14ac:dyDescent="0.25">
      <c r="B72" s="19" t="s">
        <v>129</v>
      </c>
      <c r="C72" s="26" t="s">
        <v>182</v>
      </c>
      <c r="D72" s="29">
        <v>19</v>
      </c>
      <c r="E72" s="28" t="s">
        <v>7</v>
      </c>
      <c r="F72" s="32"/>
      <c r="G72" s="30">
        <f t="shared" si="6"/>
        <v>0</v>
      </c>
      <c r="H72" s="6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2:19" s="4" customFormat="1" ht="45.75" thickBot="1" x14ac:dyDescent="0.25">
      <c r="B73" s="19" t="s">
        <v>130</v>
      </c>
      <c r="C73" s="26" t="s">
        <v>155</v>
      </c>
      <c r="D73" s="29">
        <v>1</v>
      </c>
      <c r="E73" s="28" t="s">
        <v>3</v>
      </c>
      <c r="F73" s="32"/>
      <c r="G73" s="30">
        <f t="shared" si="6"/>
        <v>0</v>
      </c>
      <c r="H73" s="6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2:19" s="4" customFormat="1" ht="45.75" thickBot="1" x14ac:dyDescent="0.25">
      <c r="B74" s="19" t="s">
        <v>151</v>
      </c>
      <c r="C74" s="26" t="s">
        <v>23</v>
      </c>
      <c r="D74" s="27">
        <v>2</v>
      </c>
      <c r="E74" s="28" t="s">
        <v>7</v>
      </c>
      <c r="F74" s="32"/>
      <c r="G74" s="30">
        <f t="shared" si="6"/>
        <v>0</v>
      </c>
      <c r="H74" s="6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2:19" s="4" customFormat="1" ht="45.75" thickBot="1" x14ac:dyDescent="0.25">
      <c r="B75" s="19" t="s">
        <v>154</v>
      </c>
      <c r="C75" s="26" t="s">
        <v>24</v>
      </c>
      <c r="D75" s="27">
        <v>8</v>
      </c>
      <c r="E75" s="28" t="s">
        <v>7</v>
      </c>
      <c r="F75" s="32"/>
      <c r="G75" s="30">
        <f t="shared" si="6"/>
        <v>0</v>
      </c>
      <c r="H75" s="6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2:19" s="4" customFormat="1" ht="45.75" thickBot="1" x14ac:dyDescent="0.25">
      <c r="B76" s="19" t="s">
        <v>156</v>
      </c>
      <c r="C76" s="26" t="s">
        <v>131</v>
      </c>
      <c r="D76" s="27">
        <v>1</v>
      </c>
      <c r="E76" s="28" t="s">
        <v>3</v>
      </c>
      <c r="F76" s="32"/>
      <c r="G76" s="30">
        <f t="shared" si="6"/>
        <v>0</v>
      </c>
      <c r="H76" s="6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2:19" s="4" customFormat="1" ht="30.75" thickBot="1" x14ac:dyDescent="0.25">
      <c r="B77" s="19" t="s">
        <v>179</v>
      </c>
      <c r="C77" s="26" t="s">
        <v>152</v>
      </c>
      <c r="D77" s="27">
        <v>2440</v>
      </c>
      <c r="E77" s="28" t="s">
        <v>9</v>
      </c>
      <c r="F77" s="32"/>
      <c r="G77" s="30">
        <f t="shared" si="6"/>
        <v>0</v>
      </c>
      <c r="H77" s="6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2:19" s="9" customFormat="1" ht="30.75" thickBot="1" x14ac:dyDescent="0.25">
      <c r="B78" s="19" t="s">
        <v>180</v>
      </c>
      <c r="C78" s="26" t="s">
        <v>158</v>
      </c>
      <c r="D78" s="29">
        <v>28072</v>
      </c>
      <c r="E78" s="28" t="s">
        <v>8</v>
      </c>
      <c r="F78" s="32"/>
      <c r="G78" s="30">
        <f t="shared" si="6"/>
        <v>0</v>
      </c>
      <c r="H78" s="6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2:19" s="9" customFormat="1" ht="16.5" thickBot="1" x14ac:dyDescent="0.25">
      <c r="B79" s="72" t="s">
        <v>53</v>
      </c>
      <c r="C79" s="73"/>
      <c r="D79" s="73"/>
      <c r="E79" s="73"/>
      <c r="F79" s="74"/>
      <c r="G79" s="34">
        <f>SUM(G68:G78)</f>
        <v>0</v>
      </c>
      <c r="H79" s="6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2:19" s="4" customFormat="1" ht="16.5" thickBot="1" x14ac:dyDescent="0.25">
      <c r="B80" s="66" t="s">
        <v>52</v>
      </c>
      <c r="C80" s="67"/>
      <c r="D80" s="67"/>
      <c r="E80" s="67"/>
      <c r="F80" s="67"/>
      <c r="G80" s="68"/>
      <c r="H80" s="6"/>
      <c r="J80" s="51"/>
      <c r="K80" s="51"/>
      <c r="L80" s="51"/>
      <c r="M80" s="51"/>
      <c r="N80" s="51"/>
      <c r="O80" s="51"/>
      <c r="P80" s="51"/>
      <c r="Q80" s="51"/>
      <c r="R80" s="51"/>
      <c r="S80" s="51"/>
    </row>
    <row r="81" spans="2:19" s="4" customFormat="1" ht="45" customHeight="1" thickBot="1" x14ac:dyDescent="0.25">
      <c r="B81" s="38" t="s">
        <v>132</v>
      </c>
      <c r="C81" s="47" t="s">
        <v>134</v>
      </c>
      <c r="D81" s="38">
        <v>1</v>
      </c>
      <c r="E81" s="38" t="s">
        <v>3</v>
      </c>
      <c r="F81" s="37"/>
      <c r="G81" s="37">
        <f>D81*F81</f>
        <v>0</v>
      </c>
      <c r="H81" s="6"/>
      <c r="J81" s="51"/>
      <c r="K81" s="51"/>
      <c r="L81" s="51"/>
      <c r="M81" s="51"/>
      <c r="N81" s="51"/>
      <c r="O81" s="51"/>
      <c r="P81" s="51"/>
      <c r="Q81" s="51"/>
      <c r="R81" s="51"/>
      <c r="S81" s="51"/>
    </row>
    <row r="82" spans="2:19" s="4" customFormat="1" ht="30.75" thickBot="1" x14ac:dyDescent="0.25">
      <c r="B82" s="19" t="s">
        <v>133</v>
      </c>
      <c r="C82" s="26" t="s">
        <v>61</v>
      </c>
      <c r="D82" s="27">
        <v>1</v>
      </c>
      <c r="E82" s="28" t="s">
        <v>3</v>
      </c>
      <c r="F82" s="32"/>
      <c r="G82" s="37">
        <f>D82*F82</f>
        <v>0</v>
      </c>
      <c r="H82" s="6"/>
      <c r="J82" s="51"/>
      <c r="K82" s="51"/>
      <c r="L82" s="51"/>
      <c r="M82" s="51"/>
      <c r="N82" s="51"/>
      <c r="O82" s="51"/>
      <c r="P82" s="51"/>
      <c r="Q82" s="51"/>
      <c r="R82" s="51"/>
      <c r="S82" s="51"/>
    </row>
    <row r="83" spans="2:19" s="4" customFormat="1" ht="16.5" thickBot="1" x14ac:dyDescent="0.25">
      <c r="B83" s="72" t="s">
        <v>47</v>
      </c>
      <c r="C83" s="73"/>
      <c r="D83" s="73"/>
      <c r="E83" s="73"/>
      <c r="F83" s="74"/>
      <c r="G83" s="34">
        <f>SUM(G81:G82)</f>
        <v>0</v>
      </c>
      <c r="H83" s="6"/>
      <c r="J83" s="52"/>
      <c r="K83" s="51"/>
      <c r="L83" s="51"/>
      <c r="M83" s="51"/>
      <c r="N83" s="51"/>
      <c r="O83" s="51"/>
      <c r="P83" s="51"/>
      <c r="Q83" s="51"/>
      <c r="R83" s="51"/>
      <c r="S83" s="51"/>
    </row>
    <row r="84" spans="2:19" s="4" customFormat="1" ht="19.5" thickBot="1" x14ac:dyDescent="0.25">
      <c r="B84" s="75" t="s">
        <v>5</v>
      </c>
      <c r="C84" s="76"/>
      <c r="D84" s="76"/>
      <c r="E84" s="76"/>
      <c r="F84" s="77"/>
      <c r="G84" s="36">
        <f>G14+G26+G38+G54+G66+G79+G83</f>
        <v>0</v>
      </c>
      <c r="H84" s="6"/>
      <c r="J84" s="15"/>
      <c r="K84" s="14"/>
      <c r="L84" s="14"/>
      <c r="M84" s="14"/>
      <c r="N84" s="14"/>
      <c r="O84" s="14"/>
      <c r="P84" s="14"/>
      <c r="Q84" s="14"/>
      <c r="R84" s="14"/>
      <c r="S84" s="14"/>
    </row>
    <row r="85" spans="2:19" x14ac:dyDescent="0.2">
      <c r="H85" s="1"/>
      <c r="J85" s="49"/>
      <c r="K85" s="49"/>
      <c r="L85" s="49"/>
      <c r="M85" s="49"/>
      <c r="N85" s="49"/>
      <c r="O85" s="49"/>
      <c r="P85" s="49"/>
      <c r="Q85" s="49"/>
      <c r="R85" s="49"/>
      <c r="S85" s="49"/>
    </row>
  </sheetData>
  <mergeCells count="77">
    <mergeCell ref="B84:F84"/>
    <mergeCell ref="B67:G67"/>
    <mergeCell ref="B79:F79"/>
    <mergeCell ref="B80:G80"/>
    <mergeCell ref="B38:F38"/>
    <mergeCell ref="B39:G39"/>
    <mergeCell ref="B54:F54"/>
    <mergeCell ref="B55:G55"/>
    <mergeCell ref="B66:F66"/>
    <mergeCell ref="B83:F83"/>
    <mergeCell ref="B7:G7"/>
    <mergeCell ref="B14:F14"/>
    <mergeCell ref="B15:G15"/>
    <mergeCell ref="B26:F26"/>
    <mergeCell ref="B27:G27"/>
    <mergeCell ref="B4:G4"/>
    <mergeCell ref="B5:B6"/>
    <mergeCell ref="C5:C6"/>
    <mergeCell ref="E5:E6"/>
    <mergeCell ref="F5:F6"/>
    <mergeCell ref="G5:G6"/>
    <mergeCell ref="B2:G2"/>
    <mergeCell ref="J54:S54"/>
    <mergeCell ref="J5:S5"/>
    <mergeCell ref="J38:S38"/>
    <mergeCell ref="J32:S32"/>
    <mergeCell ref="J33:S33"/>
    <mergeCell ref="J47:S47"/>
    <mergeCell ref="J51:S51"/>
    <mergeCell ref="J6:S6"/>
    <mergeCell ref="J9:S9"/>
    <mergeCell ref="J25:S25"/>
    <mergeCell ref="J26:S26"/>
    <mergeCell ref="J27:S27"/>
    <mergeCell ref="J7:S7"/>
    <mergeCell ref="B3:G3"/>
    <mergeCell ref="J28:S28"/>
    <mergeCell ref="J29:S29"/>
    <mergeCell ref="J30:S30"/>
    <mergeCell ref="J11:S11"/>
    <mergeCell ref="J8:S8"/>
    <mergeCell ref="J14:S14"/>
    <mergeCell ref="J15:S15"/>
    <mergeCell ref="J17:S17"/>
    <mergeCell ref="J18:S18"/>
    <mergeCell ref="J19:S19"/>
    <mergeCell ref="J20:S20"/>
    <mergeCell ref="J21:S21"/>
    <mergeCell ref="J10:S10"/>
    <mergeCell ref="J85:S85"/>
    <mergeCell ref="J68:S68"/>
    <mergeCell ref="J69:S69"/>
    <mergeCell ref="J71:S71"/>
    <mergeCell ref="J78:S78"/>
    <mergeCell ref="J79:S79"/>
    <mergeCell ref="J82:S82"/>
    <mergeCell ref="J83:S83"/>
    <mergeCell ref="J80:S80"/>
    <mergeCell ref="J81:S81"/>
    <mergeCell ref="J31:S31"/>
    <mergeCell ref="J45:S45"/>
    <mergeCell ref="J46:S46"/>
    <mergeCell ref="J50:S50"/>
    <mergeCell ref="J40:S40"/>
    <mergeCell ref="J42:S42"/>
    <mergeCell ref="J41:S41"/>
    <mergeCell ref="J39:S39"/>
    <mergeCell ref="J48:S48"/>
    <mergeCell ref="J43:S43"/>
    <mergeCell ref="J44:S44"/>
    <mergeCell ref="J49:S49"/>
    <mergeCell ref="J53:S53"/>
    <mergeCell ref="J64:S64"/>
    <mergeCell ref="J65:S65"/>
    <mergeCell ref="J66:S66"/>
    <mergeCell ref="J67:S67"/>
    <mergeCell ref="J55:S55"/>
  </mergeCells>
  <phoneticPr fontId="2" type="noConversion"/>
  <pageMargins left="0.25" right="0.25" top="0.75" bottom="0.75" header="0.3" footer="0.3"/>
  <pageSetup scale="85" fitToHeight="0" orientation="portrait" r:id="rId1"/>
  <headerFooter>
    <oddHeader>&amp;LPrepared By: MS
Checked By: BM
Date: &amp;D&amp;R&amp;G</oddHeader>
    <oddFooter>&amp;L&amp;Z&amp;F&amp;C&amp;D&amp;RPage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DAE9-5717-4AE3-9906-44FB531E9ED5}">
  <sheetPr>
    <tabColor rgb="FFFFFF00"/>
    <pageSetUpPr fitToPage="1"/>
  </sheetPr>
  <dimension ref="B1:S27"/>
  <sheetViews>
    <sheetView view="pageBreakPreview" topLeftCell="A9" zoomScale="70" zoomScaleNormal="100" zoomScaleSheetLayoutView="70" workbookViewId="0">
      <selection activeCell="G8" sqref="G8:G25"/>
    </sheetView>
  </sheetViews>
  <sheetFormatPr defaultRowHeight="12.75" x14ac:dyDescent="0.2"/>
  <cols>
    <col min="1" max="1" width="2.7109375" customWidth="1"/>
    <col min="2" max="2" width="11.140625" bestFit="1" customWidth="1"/>
    <col min="3" max="3" width="43.85546875" style="12" bestFit="1" customWidth="1"/>
    <col min="4" max="4" width="17.140625" bestFit="1" customWidth="1"/>
    <col min="5" max="5" width="6.85546875" bestFit="1" customWidth="1"/>
    <col min="6" max="7" width="18.7109375" style="2" customWidth="1"/>
    <col min="8" max="8" width="2.7109375" style="2" customWidth="1"/>
  </cols>
  <sheetData>
    <row r="1" spans="2:19" ht="13.5" thickBot="1" x14ac:dyDescent="0.25">
      <c r="F1"/>
      <c r="G1"/>
      <c r="H1"/>
    </row>
    <row r="2" spans="2:19" s="4" customFormat="1" ht="72.75" customHeight="1" thickBot="1" x14ac:dyDescent="0.3">
      <c r="B2" s="53" t="s">
        <v>64</v>
      </c>
      <c r="C2" s="54"/>
      <c r="D2" s="54"/>
      <c r="E2" s="54"/>
      <c r="F2" s="54"/>
      <c r="G2" s="55"/>
      <c r="H2" s="3"/>
    </row>
    <row r="3" spans="2:19" s="4" customFormat="1" ht="15.75" customHeight="1" x14ac:dyDescent="0.2">
      <c r="B3" s="56" t="s">
        <v>135</v>
      </c>
      <c r="C3" s="57"/>
      <c r="D3" s="57"/>
      <c r="E3" s="57"/>
      <c r="F3" s="57"/>
      <c r="G3" s="58"/>
      <c r="H3" s="5"/>
    </row>
    <row r="4" spans="2:19" s="4" customFormat="1" ht="16.5" thickBot="1" x14ac:dyDescent="0.25">
      <c r="B4" s="59">
        <v>44429</v>
      </c>
      <c r="C4" s="60"/>
      <c r="D4" s="60"/>
      <c r="E4" s="60"/>
      <c r="F4" s="60"/>
      <c r="G4" s="61"/>
      <c r="H4" s="6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2:19" s="4" customFormat="1" ht="15" x14ac:dyDescent="0.2">
      <c r="B5" s="62" t="s">
        <v>48</v>
      </c>
      <c r="C5" s="64" t="s">
        <v>41</v>
      </c>
      <c r="D5" s="44" t="s">
        <v>66</v>
      </c>
      <c r="E5" s="62" t="s">
        <v>0</v>
      </c>
      <c r="F5" s="62" t="s">
        <v>1</v>
      </c>
      <c r="G5" s="62" t="s">
        <v>2</v>
      </c>
      <c r="H5" s="6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2:19" s="4" customFormat="1" ht="15.75" thickBot="1" x14ac:dyDescent="0.25">
      <c r="B6" s="63"/>
      <c r="C6" s="65"/>
      <c r="D6" s="45" t="s">
        <v>67</v>
      </c>
      <c r="E6" s="63"/>
      <c r="F6" s="63"/>
      <c r="G6" s="63"/>
      <c r="H6" s="6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2:19" s="4" customFormat="1" ht="16.5" thickBot="1" x14ac:dyDescent="0.25">
      <c r="B7" s="66" t="s">
        <v>136</v>
      </c>
      <c r="C7" s="67"/>
      <c r="D7" s="67"/>
      <c r="E7" s="67"/>
      <c r="F7" s="67"/>
      <c r="G7" s="68"/>
      <c r="H7" s="6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2:19" s="4" customFormat="1" ht="75.75" thickBot="1" x14ac:dyDescent="0.25">
      <c r="B8" s="19" t="s">
        <v>137</v>
      </c>
      <c r="C8" s="26" t="s">
        <v>32</v>
      </c>
      <c r="D8" s="27">
        <v>136</v>
      </c>
      <c r="E8" s="28" t="s">
        <v>6</v>
      </c>
      <c r="F8" s="32"/>
      <c r="G8" s="30">
        <f t="shared" ref="G8:G25" si="0">D8*F8</f>
        <v>0</v>
      </c>
      <c r="H8" s="6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2:19" s="4" customFormat="1" ht="75.75" thickBot="1" x14ac:dyDescent="0.25">
      <c r="B9" s="19" t="s">
        <v>138</v>
      </c>
      <c r="C9" s="26" t="s">
        <v>31</v>
      </c>
      <c r="D9" s="27">
        <v>126</v>
      </c>
      <c r="E9" s="28" t="s">
        <v>6</v>
      </c>
      <c r="F9" s="32"/>
      <c r="G9" s="30">
        <f t="shared" si="0"/>
        <v>0</v>
      </c>
      <c r="H9" s="6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2:19" s="4" customFormat="1" ht="75.75" thickBot="1" x14ac:dyDescent="0.25">
      <c r="B10" s="19" t="s">
        <v>140</v>
      </c>
      <c r="C10" s="26" t="s">
        <v>139</v>
      </c>
      <c r="D10" s="29">
        <v>2981</v>
      </c>
      <c r="E10" s="28" t="s">
        <v>6</v>
      </c>
      <c r="F10" s="32"/>
      <c r="G10" s="30">
        <f t="shared" si="0"/>
        <v>0</v>
      </c>
      <c r="H10" s="6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2:19" s="4" customFormat="1" ht="75.75" thickBot="1" x14ac:dyDescent="0.25">
      <c r="B11" s="19" t="s">
        <v>142</v>
      </c>
      <c r="C11" s="26" t="s">
        <v>141</v>
      </c>
      <c r="D11" s="29">
        <v>3044</v>
      </c>
      <c r="E11" s="28" t="s">
        <v>6</v>
      </c>
      <c r="F11" s="32"/>
      <c r="G11" s="30">
        <f t="shared" si="0"/>
        <v>0</v>
      </c>
      <c r="H11" s="6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2:19" s="4" customFormat="1" ht="45.75" thickBot="1" x14ac:dyDescent="0.25">
      <c r="B12" s="19" t="s">
        <v>143</v>
      </c>
      <c r="C12" s="26" t="s">
        <v>34</v>
      </c>
      <c r="D12" s="27">
        <v>1</v>
      </c>
      <c r="E12" s="28" t="s">
        <v>7</v>
      </c>
      <c r="F12" s="32"/>
      <c r="G12" s="30">
        <f t="shared" si="0"/>
        <v>0</v>
      </c>
      <c r="H12" s="6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2:19" s="4" customFormat="1" ht="45.75" thickBot="1" x14ac:dyDescent="0.25">
      <c r="B13" s="19" t="s">
        <v>145</v>
      </c>
      <c r="C13" s="26" t="s">
        <v>33</v>
      </c>
      <c r="D13" s="27">
        <v>2</v>
      </c>
      <c r="E13" s="28" t="s">
        <v>7</v>
      </c>
      <c r="F13" s="32"/>
      <c r="G13" s="30">
        <f t="shared" si="0"/>
        <v>0</v>
      </c>
      <c r="H13" s="6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2:19" s="4" customFormat="1" ht="45.75" thickBot="1" x14ac:dyDescent="0.25">
      <c r="B14" s="19" t="s">
        <v>147</v>
      </c>
      <c r="C14" s="26" t="s">
        <v>144</v>
      </c>
      <c r="D14" s="27">
        <v>6</v>
      </c>
      <c r="E14" s="28" t="s">
        <v>7</v>
      </c>
      <c r="F14" s="32"/>
      <c r="G14" s="30">
        <f t="shared" si="0"/>
        <v>0</v>
      </c>
      <c r="H14" s="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2:19" s="4" customFormat="1" ht="45.75" thickBot="1" x14ac:dyDescent="0.25">
      <c r="B15" s="19" t="s">
        <v>148</v>
      </c>
      <c r="C15" s="26" t="s">
        <v>106</v>
      </c>
      <c r="D15" s="27">
        <v>8</v>
      </c>
      <c r="E15" s="28" t="s">
        <v>7</v>
      </c>
      <c r="F15" s="32"/>
      <c r="G15" s="30">
        <f t="shared" si="0"/>
        <v>0</v>
      </c>
      <c r="H15" s="6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4" customFormat="1" ht="45.75" thickBot="1" x14ac:dyDescent="0.25">
      <c r="B16" s="19" t="s">
        <v>164</v>
      </c>
      <c r="C16" s="26" t="s">
        <v>159</v>
      </c>
      <c r="D16" s="27">
        <v>2</v>
      </c>
      <c r="E16" s="28" t="s">
        <v>7</v>
      </c>
      <c r="F16" s="32"/>
      <c r="G16" s="30">
        <f t="shared" si="0"/>
        <v>0</v>
      </c>
      <c r="H16" s="6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s="4" customFormat="1" ht="45.75" thickBot="1" x14ac:dyDescent="0.25">
      <c r="B17" s="19" t="s">
        <v>165</v>
      </c>
      <c r="C17" s="26" t="s">
        <v>146</v>
      </c>
      <c r="D17" s="27">
        <v>8</v>
      </c>
      <c r="E17" s="28" t="s">
        <v>7</v>
      </c>
      <c r="F17" s="32"/>
      <c r="G17" s="30">
        <f t="shared" si="0"/>
        <v>0</v>
      </c>
      <c r="H17" s="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2:19" s="4" customFormat="1" ht="45.75" thickBot="1" x14ac:dyDescent="0.25">
      <c r="B18" s="19" t="s">
        <v>166</v>
      </c>
      <c r="C18" s="26" t="s">
        <v>160</v>
      </c>
      <c r="D18" s="27">
        <v>1</v>
      </c>
      <c r="E18" s="28" t="s">
        <v>7</v>
      </c>
      <c r="F18" s="32"/>
      <c r="G18" s="30">
        <f t="shared" si="0"/>
        <v>0</v>
      </c>
      <c r="H18" s="6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s="4" customFormat="1" ht="15.75" thickBot="1" x14ac:dyDescent="0.25">
      <c r="B19" s="19" t="s">
        <v>167</v>
      </c>
      <c r="C19" s="26" t="s">
        <v>35</v>
      </c>
      <c r="D19" s="27">
        <v>2</v>
      </c>
      <c r="E19" s="28" t="s">
        <v>7</v>
      </c>
      <c r="F19" s="32"/>
      <c r="G19" s="30">
        <f t="shared" si="0"/>
        <v>0</v>
      </c>
      <c r="H19" s="6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4" customFormat="1" ht="30.75" thickBot="1" x14ac:dyDescent="0.25">
      <c r="B20" s="19" t="s">
        <v>168</v>
      </c>
      <c r="C20" s="26" t="s">
        <v>49</v>
      </c>
      <c r="D20" s="27">
        <v>2</v>
      </c>
      <c r="E20" s="28" t="s">
        <v>7</v>
      </c>
      <c r="F20" s="32"/>
      <c r="G20" s="30">
        <f t="shared" si="0"/>
        <v>0</v>
      </c>
      <c r="H20" s="6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4" customFormat="1" ht="45.75" thickBot="1" x14ac:dyDescent="0.25">
      <c r="B21" s="19" t="s">
        <v>169</v>
      </c>
      <c r="C21" s="26" t="s">
        <v>37</v>
      </c>
      <c r="D21" s="27">
        <v>29</v>
      </c>
      <c r="E21" s="28" t="s">
        <v>7</v>
      </c>
      <c r="F21" s="32"/>
      <c r="G21" s="30">
        <f t="shared" si="0"/>
        <v>0</v>
      </c>
      <c r="H21" s="6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2:19" s="4" customFormat="1" ht="45.75" thickBot="1" x14ac:dyDescent="0.25">
      <c r="B22" s="19" t="s">
        <v>170</v>
      </c>
      <c r="C22" s="26" t="s">
        <v>38</v>
      </c>
      <c r="D22" s="27">
        <v>20</v>
      </c>
      <c r="E22" s="28" t="s">
        <v>7</v>
      </c>
      <c r="F22" s="32"/>
      <c r="G22" s="30">
        <f t="shared" si="0"/>
        <v>0</v>
      </c>
      <c r="H22" s="6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4" customFormat="1" ht="75.75" thickBot="1" x14ac:dyDescent="0.25">
      <c r="B23" s="19" t="s">
        <v>171</v>
      </c>
      <c r="C23" s="26" t="s">
        <v>150</v>
      </c>
      <c r="D23" s="27">
        <v>1</v>
      </c>
      <c r="E23" s="28" t="s">
        <v>3</v>
      </c>
      <c r="F23" s="32"/>
      <c r="G23" s="30">
        <f t="shared" si="0"/>
        <v>0</v>
      </c>
      <c r="H23" s="6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s="4" customFormat="1" ht="30.75" thickBot="1" x14ac:dyDescent="0.25">
      <c r="B24" s="19" t="s">
        <v>172</v>
      </c>
      <c r="C24" s="26" t="s">
        <v>57</v>
      </c>
      <c r="D24" s="29">
        <v>6287</v>
      </c>
      <c r="E24" s="28" t="s">
        <v>6</v>
      </c>
      <c r="F24" s="32"/>
      <c r="G24" s="30">
        <f t="shared" si="0"/>
        <v>0</v>
      </c>
      <c r="H24" s="6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2:19" s="9" customFormat="1" ht="30.75" thickBot="1" x14ac:dyDescent="0.25">
      <c r="B25" s="19" t="s">
        <v>173</v>
      </c>
      <c r="C25" s="26" t="s">
        <v>60</v>
      </c>
      <c r="D25" s="27">
        <v>1</v>
      </c>
      <c r="E25" s="28" t="s">
        <v>3</v>
      </c>
      <c r="F25" s="32"/>
      <c r="G25" s="30">
        <f t="shared" si="0"/>
        <v>0</v>
      </c>
      <c r="H25" s="6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2:19" s="9" customFormat="1" ht="19.5" thickBot="1" x14ac:dyDescent="0.25">
      <c r="B26" s="75" t="s">
        <v>149</v>
      </c>
      <c r="C26" s="76"/>
      <c r="D26" s="76"/>
      <c r="E26" s="76"/>
      <c r="F26" s="77"/>
      <c r="G26" s="35">
        <f>SUM(G8:G25)</f>
        <v>0</v>
      </c>
      <c r="H26" s="6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x14ac:dyDescent="0.2">
      <c r="H27" s="1"/>
      <c r="J27" s="49"/>
      <c r="K27" s="49"/>
      <c r="L27" s="49"/>
      <c r="M27" s="49"/>
      <c r="N27" s="49"/>
      <c r="O27" s="49"/>
      <c r="P27" s="49"/>
      <c r="Q27" s="49"/>
      <c r="R27" s="49"/>
      <c r="S27" s="49"/>
    </row>
  </sheetData>
  <mergeCells count="20">
    <mergeCell ref="J27:S27"/>
    <mergeCell ref="B26:F26"/>
    <mergeCell ref="J11:S11"/>
    <mergeCell ref="J13:S13"/>
    <mergeCell ref="J24:S24"/>
    <mergeCell ref="J25:S25"/>
    <mergeCell ref="J10:S10"/>
    <mergeCell ref="B2:G2"/>
    <mergeCell ref="B3:G3"/>
    <mergeCell ref="B4:G4"/>
    <mergeCell ref="B5:B6"/>
    <mergeCell ref="C5:C6"/>
    <mergeCell ref="E5:E6"/>
    <mergeCell ref="F5:F6"/>
    <mergeCell ref="G5:G6"/>
    <mergeCell ref="J5:S5"/>
    <mergeCell ref="J6:S6"/>
    <mergeCell ref="B7:G7"/>
    <mergeCell ref="J7:S7"/>
    <mergeCell ref="J8:S8"/>
  </mergeCells>
  <phoneticPr fontId="2" type="noConversion"/>
  <pageMargins left="0.25" right="0.25" top="0.75" bottom="0.75" header="0.3" footer="0.3"/>
  <pageSetup scale="85" fitToHeight="0" orientation="portrait" r:id="rId1"/>
  <headerFooter>
    <oddHeader>&amp;LPrepared By: MS
Checked By: BM
Date: &amp;D&amp;R&amp;G</oddHeader>
    <oddFooter>&amp;L&amp;Z&amp;F&amp;C&amp;D&amp;RPage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Quantities for Bidders</vt:lpstr>
      <vt:lpstr>Alternate 1 - Water</vt:lpstr>
      <vt:lpstr>'Alternate 1 - Water'!Print_Area</vt:lpstr>
      <vt:lpstr>'Bid Quantities for Bidders'!Print_Area</vt:lpstr>
      <vt:lpstr>'Alternate 1 - Water'!Print_Titles</vt:lpstr>
      <vt:lpstr>'Bid Quantities for Bidders'!Print_Titles</vt:lpstr>
    </vt:vector>
  </TitlesOfParts>
  <Company>Aqua Water Supply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Fleming</dc:creator>
  <cp:lastModifiedBy>David Platt</cp:lastModifiedBy>
  <cp:lastPrinted>2021-06-09T13:34:05Z</cp:lastPrinted>
  <dcterms:created xsi:type="dcterms:W3CDTF">2010-03-01T19:57:00Z</dcterms:created>
  <dcterms:modified xsi:type="dcterms:W3CDTF">2021-08-23T16:46:21Z</dcterms:modified>
</cp:coreProperties>
</file>